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24" windowWidth="13020" windowHeight="81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'Sheet1'!$A$1:$E$100</definedName>
  </definedNames>
  <calcPr fullCalcOnLoad="1"/>
</workbook>
</file>

<file path=xl/sharedStrings.xml><?xml version="1.0" encoding="utf-8"?>
<sst xmlns="http://schemas.openxmlformats.org/spreadsheetml/2006/main" count="103" uniqueCount="101">
  <si>
    <t>Location:</t>
  </si>
  <si>
    <t>Milton Academy</t>
  </si>
  <si>
    <t>Supply Request Form</t>
  </si>
  <si>
    <t>Half Gallon of 2 % Milk</t>
  </si>
  <si>
    <t>Half Gallon of Skim Milk</t>
  </si>
  <si>
    <t>TOTAL</t>
  </si>
  <si>
    <t>FLIK FEE - 3%</t>
  </si>
  <si>
    <t>QTY</t>
  </si>
  <si>
    <t>ITEM</t>
  </si>
  <si>
    <t>PRICE</t>
  </si>
  <si>
    <t>Please fill out amount needed in the yellow section</t>
  </si>
  <si>
    <t>Case of Graham Crackers 200/2 Pack</t>
  </si>
  <si>
    <t>Case of Individually Wrapped Ritz 300/2 Pack</t>
  </si>
  <si>
    <t>Case of Individually Wrapped Saltines 500/2 Pack</t>
  </si>
  <si>
    <t>Case of Assorted Poland Spring Sparkling Water</t>
  </si>
  <si>
    <t>Box of 100 Tetley Tea Bags</t>
  </si>
  <si>
    <t>Box Bigelow Tea 28ct Lemon</t>
  </si>
  <si>
    <t>Box Bigelow Tea 28ct Mint</t>
  </si>
  <si>
    <t>Name:</t>
  </si>
  <si>
    <t>Date Requested:</t>
  </si>
  <si>
    <t>Contact Number:</t>
  </si>
  <si>
    <t>Account Number:</t>
  </si>
  <si>
    <t>Kellogg Nutrigrain Bar 1/48ct</t>
  </si>
  <si>
    <t>Case of Campbell's Chicken Noodle Soup 24/7.25oz</t>
  </si>
  <si>
    <t>SUPPLY TOTAL</t>
  </si>
  <si>
    <t>Subtotal</t>
  </si>
  <si>
    <t>Oranges by the each</t>
  </si>
  <si>
    <t>Bananas by the each</t>
  </si>
  <si>
    <t>Bag of 6 Bagels - Plain</t>
  </si>
  <si>
    <t>Bag of 6 Bagels - Raisin</t>
  </si>
  <si>
    <t>6-Pack 12 oz. Can of Coke (for a case order 4)</t>
  </si>
  <si>
    <t>6-Pack 12 oz. Can of Diet Coke (for a case order 4)</t>
  </si>
  <si>
    <t>6 Pack 12 oz. Can of Ginger Ale (for a case order 4)</t>
  </si>
  <si>
    <t>6-Pack 12 oz. Can of Sprite  (for a case order 4)</t>
  </si>
  <si>
    <t>6- Pack12 oz. Can of  Root Beer (for a case order 4)</t>
  </si>
  <si>
    <t>6-Pack 12 oz. Can of Orange  (for a case order 4)</t>
  </si>
  <si>
    <t>6-pack  .5L Poland Springs Sparkling Water- Lemon</t>
  </si>
  <si>
    <t>6-pack  .5L Poland Springs Sparkling Water- Lime</t>
  </si>
  <si>
    <t>6-pack  .5L Poland Springs Sparkling Water- Raspberry Lime</t>
  </si>
  <si>
    <t>6-pack  .5L Poland Springs Sparkling Water- Mandarin Orange</t>
  </si>
  <si>
    <t>Case  24/10oz Minute Maid Apple Juice</t>
  </si>
  <si>
    <t>Case  24/10oz Minute Maid Orange Juice</t>
  </si>
  <si>
    <t xml:space="preserve">Case of 8/60 oz. Ocean Spray Apple Juice </t>
  </si>
  <si>
    <t xml:space="preserve">Case of  60 Assorted Individual Cereals </t>
  </si>
  <si>
    <t>Yes</t>
  </si>
  <si>
    <t>No</t>
  </si>
  <si>
    <t>Delivery?</t>
  </si>
  <si>
    <r>
      <t>&lt;-----</t>
    </r>
    <r>
      <rPr>
        <sz val="10"/>
        <rFont val="Arial"/>
        <family val="0"/>
      </rPr>
      <t xml:space="preserve"> Click Here to choose if you would like your order delivered?</t>
    </r>
  </si>
  <si>
    <t>-----&gt;</t>
  </si>
  <si>
    <t>Apples by the each</t>
  </si>
  <si>
    <t>Case of Campbell's Chicken Rice Soup 24/7.25oz</t>
  </si>
  <si>
    <t>6- Pack12 oz. Can of  Dr.Pepper (for a case order 4)</t>
  </si>
  <si>
    <t>Case  24/10oz Minute Maid Fruit Medley Juice</t>
  </si>
  <si>
    <t>Individual Box of Dark Hot Chocolate (50 Packets)</t>
  </si>
  <si>
    <t>Case of Plastic Forks  (1000 per case)</t>
  </si>
  <si>
    <t>Case of Plastic Knives (1000 per case)</t>
  </si>
  <si>
    <t>Case of Plastic Spoons (1000 per case</t>
  </si>
  <si>
    <t>Quart Half &amp; Half</t>
  </si>
  <si>
    <t>Sleeve of Hot/Cold Cups (50 per sleeve)-Recyclable</t>
  </si>
  <si>
    <t>Case of Hot/Cold Cups   (1000 per case)-Recyclable</t>
  </si>
  <si>
    <t>12- Pack12 oz. Can of  Fresca (for a case order 2)</t>
  </si>
  <si>
    <t>12-Pack 12 oz. Can Fresca Peach (for a case order 2)</t>
  </si>
  <si>
    <t>Case of Hot Dark Chocolate 6/50ct Packets</t>
  </si>
  <si>
    <t>Case of Splenda Packets</t>
  </si>
  <si>
    <t>Case Small 6" Biodegradable Paper Plates  (1000ct)</t>
  </si>
  <si>
    <t>Bag of 6 Bagels -Everything</t>
  </si>
  <si>
    <t>Bag of 6 Bagels -Blueberry</t>
  </si>
  <si>
    <t>Bag of 6 Bagels -Veggie</t>
  </si>
  <si>
    <t>Box of Coffee Plastic Stirrers</t>
  </si>
  <si>
    <t>Sleeve of Small 6" Biodegradable Paper Plates (125ct)</t>
  </si>
  <si>
    <t xml:space="preserve"> Please fill out form completely including account number</t>
  </si>
  <si>
    <t>Order Instructions:</t>
  </si>
  <si>
    <t>Save the completed form to your computer</t>
  </si>
  <si>
    <t>If you have any questions please contact Michael Santoemmo, x2327</t>
  </si>
  <si>
    <t>E-Mail the completed form as an attachment to FLIK Catering</t>
  </si>
  <si>
    <t>01-56230-</t>
  </si>
  <si>
    <t>12-Pack Coke Zero (for a case order 2)</t>
  </si>
  <si>
    <t>Assorted Flavor Light+Fit Yogurt 48/4oz</t>
  </si>
  <si>
    <t>Sleeve of Large 8.75" Biodegradable Paper Plate (125ct)</t>
  </si>
  <si>
    <t>Case of Large 8.75" Biodegradable Paper Plates (500ct)</t>
  </si>
  <si>
    <t>Paper Tablecloths (Banquet Long Table)</t>
  </si>
  <si>
    <t>Paper Tablecloths (Round Table)</t>
  </si>
  <si>
    <t>Case of French Vanilla Flavored Creamers (No Refrigeration Needed) 288/.5oz</t>
  </si>
  <si>
    <t>24-Pack 12oz Powerade</t>
  </si>
  <si>
    <t>Case of Equal</t>
  </si>
  <si>
    <t>Case of 24/ .5L Dasani Bottled Water</t>
  </si>
  <si>
    <t>Case Doritos (104/1oz)</t>
  </si>
  <si>
    <t>Case of Lay's Chips  104/.1oz</t>
  </si>
  <si>
    <t>Case Smartfood Cheddar Popcorn 104/.625oz</t>
  </si>
  <si>
    <t>Case of Stable Creamers (No Refrigeration Needed) 360/.38oz</t>
  </si>
  <si>
    <t>Box Bigelow Tea 28ct Earl Grey</t>
  </si>
  <si>
    <t>Box Bigelow Tea 28ct Apple Cinnamon</t>
  </si>
  <si>
    <t>Box Bigelow Tea 28ct Orange Spice</t>
  </si>
  <si>
    <t>Box Bigelow Tea 28ct Raspberry Royale</t>
  </si>
  <si>
    <t>Case of Blue Dinner Napkins   (8/125 packs)</t>
  </si>
  <si>
    <t>Package of Blue Dinner Napkins (125 per pack)</t>
  </si>
  <si>
    <t xml:space="preserve">Case of 8/60 oz.Premuim Orange Juice </t>
  </si>
  <si>
    <t>Case of 8/60 oz.  Cranberry Juice</t>
  </si>
  <si>
    <t>Case of Citavo Blend Regular Coffee 2oz (96pack)</t>
  </si>
  <si>
    <t>Case of Citavo Blend Decaf Coffee 2oz (96pack)</t>
  </si>
  <si>
    <t>Case of White Sugar Packets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</si>
</sst>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/yy"/>
    <numFmt numFmtId="168" formatCode="[$€-2]\ #,##0.00_);[Red]\([$€-2]\ #,##0.00\)"/>
    <numFmt numFmtId="169" formatCode="[$-409]dddd\,\ mmmm\ dd\,\ yyyy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4" fontId="0" fillId="33" borderId="13" xfId="0" applyNumberFormat="1" applyFill="1" applyBorder="1" applyAlignment="1" applyProtection="1">
      <alignment horizontal="center"/>
      <protection locked="0"/>
    </xf>
    <xf numFmtId="0" fontId="8" fillId="33" borderId="14" xfId="0" applyFont="1" applyFill="1" applyBorder="1" applyAlignment="1" applyProtection="1">
      <alignment horizontal="left"/>
      <protection locked="0"/>
    </xf>
    <xf numFmtId="0" fontId="9" fillId="33" borderId="15" xfId="0" applyFont="1" applyFill="1" applyBorder="1" applyAlignment="1" applyProtection="1">
      <alignment horizontal="center"/>
      <protection locked="0"/>
    </xf>
    <xf numFmtId="4" fontId="9" fillId="33" borderId="16" xfId="0" applyNumberFormat="1" applyFont="1" applyFill="1" applyBorder="1" applyAlignment="1" applyProtection="1">
      <alignment horizontal="center"/>
      <protection locked="0"/>
    </xf>
    <xf numFmtId="0" fontId="8" fillId="33" borderId="17" xfId="0" applyFont="1" applyFill="1" applyBorder="1" applyAlignment="1" applyProtection="1">
      <alignment horizontal="left"/>
      <protection locked="0"/>
    </xf>
    <xf numFmtId="20" fontId="9" fillId="33" borderId="15" xfId="0" applyNumberFormat="1" applyFont="1" applyFill="1" applyBorder="1" applyAlignment="1" applyProtection="1">
      <alignment horizontal="center"/>
      <protection locked="0"/>
    </xf>
    <xf numFmtId="0" fontId="8" fillId="33" borderId="18" xfId="0" applyFont="1" applyFill="1" applyBorder="1" applyAlignment="1" applyProtection="1">
      <alignment horizontal="left"/>
      <protection locked="0"/>
    </xf>
    <xf numFmtId="0" fontId="8" fillId="33" borderId="19" xfId="0" applyFont="1" applyFill="1" applyBorder="1" applyAlignment="1" applyProtection="1">
      <alignment horizontal="center"/>
      <protection locked="0"/>
    </xf>
    <xf numFmtId="0" fontId="8" fillId="33" borderId="20" xfId="0" applyFont="1" applyFill="1" applyBorder="1" applyAlignment="1" applyProtection="1">
      <alignment horizontal="center"/>
      <protection locked="0"/>
    </xf>
    <xf numFmtId="0" fontId="0" fillId="34" borderId="21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horizontal="center"/>
      <protection locked="0"/>
    </xf>
    <xf numFmtId="0" fontId="4" fillId="35" borderId="23" xfId="0" applyFont="1" applyFill="1" applyBorder="1" applyAlignment="1" applyProtection="1">
      <alignment horizontal="left"/>
      <protection locked="0"/>
    </xf>
    <xf numFmtId="0" fontId="6" fillId="35" borderId="23" xfId="0" applyFont="1" applyFill="1" applyBorder="1" applyAlignment="1" applyProtection="1">
      <alignment horizontal="left"/>
      <protection locked="0"/>
    </xf>
    <xf numFmtId="0" fontId="0" fillId="34" borderId="24" xfId="0" applyFill="1" applyBorder="1" applyAlignment="1" applyProtection="1">
      <alignment horizontal="center"/>
      <protection locked="0"/>
    </xf>
    <xf numFmtId="0" fontId="8" fillId="33" borderId="25" xfId="0" applyFont="1" applyFill="1" applyBorder="1" applyAlignment="1" applyProtection="1">
      <alignment horizontal="right"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8" fillId="33" borderId="20" xfId="0" applyFont="1" applyFill="1" applyBorder="1" applyAlignment="1" applyProtection="1">
      <alignment horizontal="center"/>
      <protection/>
    </xf>
    <xf numFmtId="4" fontId="8" fillId="33" borderId="28" xfId="0" applyNumberFormat="1" applyFont="1" applyFill="1" applyBorder="1" applyAlignment="1" applyProtection="1">
      <alignment horizontal="center"/>
      <protection/>
    </xf>
    <xf numFmtId="4" fontId="0" fillId="0" borderId="21" xfId="0" applyNumberFormat="1" applyFont="1" applyBorder="1" applyAlignment="1" applyProtection="1">
      <alignment horizontal="center"/>
      <protection/>
    </xf>
    <xf numFmtId="44" fontId="0" fillId="35" borderId="17" xfId="0" applyNumberFormat="1" applyFill="1" applyBorder="1" applyAlignment="1" applyProtection="1">
      <alignment horizontal="center"/>
      <protection/>
    </xf>
    <xf numFmtId="4" fontId="4" fillId="35" borderId="22" xfId="0" applyNumberFormat="1" applyFont="1" applyFill="1" applyBorder="1" applyAlignment="1" applyProtection="1">
      <alignment horizontal="center"/>
      <protection/>
    </xf>
    <xf numFmtId="44" fontId="7" fillId="0" borderId="17" xfId="0" applyNumberFormat="1" applyFont="1" applyBorder="1" applyAlignment="1" applyProtection="1">
      <alignment horizontal="center"/>
      <protection/>
    </xf>
    <xf numFmtId="4" fontId="0" fillId="0" borderId="22" xfId="0" applyNumberFormat="1" applyBorder="1" applyAlignment="1" applyProtection="1">
      <alignment horizontal="center"/>
      <protection/>
    </xf>
    <xf numFmtId="4" fontId="0" fillId="35" borderId="22" xfId="0" applyNumberFormat="1" applyFill="1" applyBorder="1" applyAlignment="1" applyProtection="1">
      <alignment horizontal="center"/>
      <protection/>
    </xf>
    <xf numFmtId="44" fontId="9" fillId="33" borderId="29" xfId="0" applyNumberFormat="1" applyFont="1" applyFill="1" applyBorder="1" applyAlignment="1" applyProtection="1">
      <alignment horizontal="center"/>
      <protection/>
    </xf>
    <xf numFmtId="0" fontId="0" fillId="33" borderId="27" xfId="0" applyFill="1" applyBorder="1" applyAlignment="1" applyProtection="1">
      <alignment/>
      <protection/>
    </xf>
    <xf numFmtId="4" fontId="0" fillId="33" borderId="30" xfId="0" applyNumberForma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34" borderId="2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2" xfId="0" applyBorder="1" applyAlignment="1" applyProtection="1">
      <alignment horizontal="center"/>
      <protection locked="0"/>
    </xf>
    <xf numFmtId="4" fontId="0" fillId="0" borderId="33" xfId="0" applyNumberForma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4" fontId="0" fillId="0" borderId="35" xfId="0" applyNumberFormat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7" xfId="0" applyBorder="1" applyAlignment="1" applyProtection="1">
      <alignment horizontal="center"/>
      <protection locked="0"/>
    </xf>
    <xf numFmtId="4" fontId="0" fillId="0" borderId="38" xfId="0" applyNumberFormat="1" applyBorder="1" applyAlignment="1" applyProtection="1">
      <alignment horizontal="center"/>
      <protection locked="0"/>
    </xf>
    <xf numFmtId="4" fontId="12" fillId="33" borderId="24" xfId="0" applyNumberFormat="1" applyFont="1" applyFill="1" applyBorder="1" applyAlignment="1" applyProtection="1">
      <alignment horizontal="center"/>
      <protection/>
    </xf>
    <xf numFmtId="44" fontId="0" fillId="0" borderId="17" xfId="0" applyNumberFormat="1" applyFont="1" applyBorder="1" applyAlignment="1">
      <alignment horizontal="center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0" xfId="0" applyFont="1" applyAlignment="1" applyProtection="1" quotePrefix="1">
      <alignment/>
      <protection locked="0"/>
    </xf>
    <xf numFmtId="0" fontId="13" fillId="0" borderId="23" xfId="0" applyFont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8" fontId="0" fillId="0" borderId="14" xfId="0" applyNumberFormat="1" applyFont="1" applyFill="1" applyBorder="1" applyAlignment="1">
      <alignment horizontal="center"/>
    </xf>
    <xf numFmtId="8" fontId="0" fillId="0" borderId="17" xfId="0" applyNumberFormat="1" applyFont="1" applyFill="1" applyBorder="1" applyAlignment="1">
      <alignment horizontal="center"/>
    </xf>
    <xf numFmtId="8" fontId="0" fillId="0" borderId="17" xfId="44" applyNumberFormat="1" applyFont="1" applyFill="1" applyBorder="1" applyAlignment="1">
      <alignment horizontal="center"/>
    </xf>
    <xf numFmtId="14" fontId="14" fillId="0" borderId="0" xfId="0" applyNumberFormat="1" applyFont="1" applyAlignment="1" applyProtection="1">
      <alignment/>
      <protection/>
    </xf>
    <xf numFmtId="0" fontId="2" fillId="0" borderId="0" xfId="53" applyFont="1" applyBorder="1" applyAlignment="1" applyProtection="1">
      <alignment/>
      <protection locked="0"/>
    </xf>
    <xf numFmtId="0" fontId="10" fillId="34" borderId="18" xfId="0" applyFont="1" applyFill="1" applyBorder="1" applyAlignment="1" applyProtection="1">
      <alignment horizontal="center"/>
      <protection locked="0"/>
    </xf>
    <xf numFmtId="0" fontId="10" fillId="34" borderId="14" xfId="0" applyFont="1" applyFill="1" applyBorder="1" applyAlignment="1" applyProtection="1">
      <alignment horizontal="center"/>
      <protection locked="0"/>
    </xf>
    <xf numFmtId="167" fontId="10" fillId="34" borderId="17" xfId="0" applyNumberFormat="1" applyFont="1" applyFill="1" applyBorder="1" applyAlignment="1" applyProtection="1">
      <alignment horizontal="center"/>
      <protection locked="0"/>
    </xf>
    <xf numFmtId="0" fontId="10" fillId="34" borderId="17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left"/>
    </xf>
    <xf numFmtId="0" fontId="11" fillId="0" borderId="17" xfId="0" applyFont="1" applyBorder="1" applyAlignment="1" applyProtection="1">
      <alignment horizontal="center"/>
      <protection/>
    </xf>
    <xf numFmtId="0" fontId="11" fillId="0" borderId="23" xfId="0" applyFont="1" applyBorder="1" applyAlignment="1" applyProtection="1">
      <alignment horizontal="center"/>
      <protection/>
    </xf>
    <xf numFmtId="0" fontId="11" fillId="0" borderId="39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85725</xdr:rowOff>
    </xdr:from>
    <xdr:to>
      <xdr:col>1</xdr:col>
      <xdr:colOff>1066800</xdr:colOff>
      <xdr:row>3</xdr:row>
      <xdr:rowOff>104775</xdr:rowOff>
    </xdr:to>
    <xdr:pic>
      <xdr:nvPicPr>
        <xdr:cNvPr id="1" name="Picture 2" descr="logo_flik_i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85725"/>
          <a:ext cx="981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9</xdr:row>
      <xdr:rowOff>76200</xdr:rowOff>
    </xdr:from>
    <xdr:to>
      <xdr:col>4</xdr:col>
      <xdr:colOff>390525</xdr:colOff>
      <xdr:row>13</xdr:row>
      <xdr:rowOff>123825</xdr:rowOff>
    </xdr:to>
    <xdr:pic>
      <xdr:nvPicPr>
        <xdr:cNvPr id="2" name="Picture 92" descr="Graffiti-1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1647825"/>
          <a:ext cx="1057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1133475</xdr:colOff>
      <xdr:row>3</xdr:row>
      <xdr:rowOff>76200</xdr:rowOff>
    </xdr:to>
    <xdr:pic>
      <xdr:nvPicPr>
        <xdr:cNvPr id="3" name="Picture 1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0"/>
          <a:ext cx="1133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view="pageBreakPreview" zoomScale="75" zoomScaleSheetLayoutView="75" zoomScalePageLayoutView="0" workbookViewId="0" topLeftCell="A23">
      <selection activeCell="D40" sqref="D40"/>
    </sheetView>
  </sheetViews>
  <sheetFormatPr defaultColWidth="9.28125" defaultRowHeight="12.75"/>
  <cols>
    <col min="1" max="1" width="4.7109375" style="1" customWidth="1"/>
    <col min="2" max="2" width="17.28125" style="1" customWidth="1"/>
    <col min="3" max="3" width="54.421875" style="1" customWidth="1"/>
    <col min="4" max="4" width="10.7109375" style="1" bestFit="1" customWidth="1"/>
    <col min="5" max="5" width="9.7109375" style="29" customWidth="1"/>
    <col min="6" max="16384" width="9.28125" style="1" customWidth="1"/>
  </cols>
  <sheetData>
    <row r="1" spans="4:5" ht="12.75">
      <c r="D1" s="44"/>
      <c r="E1" s="65"/>
    </row>
    <row r="2" spans="2:6" ht="26.25">
      <c r="B2" s="2"/>
      <c r="C2" s="3" t="s">
        <v>1</v>
      </c>
      <c r="D2" s="2"/>
      <c r="E2" s="4"/>
      <c r="F2" s="4"/>
    </row>
    <row r="3" spans="1:5" ht="12.75">
      <c r="A3" s="2"/>
      <c r="B3" s="2"/>
      <c r="C3" s="5" t="s">
        <v>2</v>
      </c>
      <c r="D3" s="6"/>
      <c r="E3" s="7"/>
    </row>
    <row r="4" spans="1:5" ht="12.75">
      <c r="A4" s="2"/>
      <c r="B4" s="6"/>
      <c r="C4" s="8" t="s">
        <v>10</v>
      </c>
      <c r="D4" s="6"/>
      <c r="E4" s="7"/>
    </row>
    <row r="5" spans="1:5" ht="12.75">
      <c r="A5" s="2"/>
      <c r="B5" s="45" t="s">
        <v>71</v>
      </c>
      <c r="C5" s="46" t="s">
        <v>70</v>
      </c>
      <c r="D5" s="47"/>
      <c r="E5" s="48"/>
    </row>
    <row r="6" spans="1:5" ht="12.75">
      <c r="A6" s="2"/>
      <c r="B6" s="49"/>
      <c r="C6" s="2" t="s">
        <v>72</v>
      </c>
      <c r="D6" s="6"/>
      <c r="E6" s="50"/>
    </row>
    <row r="7" spans="1:5" ht="12.75">
      <c r="A7" s="2"/>
      <c r="B7" s="49"/>
      <c r="C7" s="66" t="s">
        <v>74</v>
      </c>
      <c r="D7" s="6"/>
      <c r="E7" s="50"/>
    </row>
    <row r="8" spans="1:5" ht="13.5" thickBot="1">
      <c r="A8" s="2"/>
      <c r="B8" s="51"/>
      <c r="C8" s="52" t="s">
        <v>73</v>
      </c>
      <c r="D8" s="53"/>
      <c r="E8" s="54"/>
    </row>
    <row r="9" spans="1:5" ht="7.5" customHeight="1">
      <c r="A9" s="2"/>
      <c r="B9" s="9"/>
      <c r="C9" s="10"/>
      <c r="D9" s="11"/>
      <c r="E9" s="12"/>
    </row>
    <row r="10" spans="2:5" ht="18">
      <c r="B10" s="13" t="s">
        <v>18</v>
      </c>
      <c r="C10" s="68"/>
      <c r="D10" s="14"/>
      <c r="E10" s="15"/>
    </row>
    <row r="11" spans="2:5" ht="18">
      <c r="B11" s="16" t="s">
        <v>19</v>
      </c>
      <c r="C11" s="69"/>
      <c r="D11" s="14"/>
      <c r="E11" s="15"/>
    </row>
    <row r="12" spans="2:5" ht="18">
      <c r="B12" s="16" t="s">
        <v>0</v>
      </c>
      <c r="C12" s="70"/>
      <c r="D12" s="14"/>
      <c r="E12" s="15"/>
    </row>
    <row r="13" spans="2:5" ht="18">
      <c r="B13" s="16" t="s">
        <v>20</v>
      </c>
      <c r="C13" s="70"/>
      <c r="D13" s="17"/>
      <c r="E13" s="15"/>
    </row>
    <row r="14" spans="2:5" ht="18.75" thickBot="1">
      <c r="B14" s="18" t="s">
        <v>21</v>
      </c>
      <c r="C14" s="67" t="s">
        <v>75</v>
      </c>
      <c r="D14" s="14"/>
      <c r="E14" s="15"/>
    </row>
    <row r="15" spans="2:5" ht="13.5" thickBot="1">
      <c r="B15" s="19" t="s">
        <v>7</v>
      </c>
      <c r="C15" s="20" t="s">
        <v>8</v>
      </c>
      <c r="D15" s="30" t="s">
        <v>9</v>
      </c>
      <c r="E15" s="31" t="s">
        <v>5</v>
      </c>
    </row>
    <row r="16" spans="2:5" ht="12.75">
      <c r="B16" s="21"/>
      <c r="C16" s="61" t="s">
        <v>49</v>
      </c>
      <c r="D16" s="62">
        <v>0.5</v>
      </c>
      <c r="E16" s="32">
        <f aca="true" t="shared" si="0" ref="E16:E34">SUM(B16*D16)</f>
        <v>0</v>
      </c>
    </row>
    <row r="17" spans="2:5" ht="12.75">
      <c r="B17" s="21"/>
      <c r="C17" s="61" t="s">
        <v>27</v>
      </c>
      <c r="D17" s="62">
        <v>0.5</v>
      </c>
      <c r="E17" s="32">
        <f t="shared" si="0"/>
        <v>0</v>
      </c>
    </row>
    <row r="18" spans="2:5" ht="12.75">
      <c r="B18" s="21"/>
      <c r="C18" s="61" t="s">
        <v>26</v>
      </c>
      <c r="D18" s="62">
        <v>0.5</v>
      </c>
      <c r="E18" s="32">
        <f t="shared" si="0"/>
        <v>0</v>
      </c>
    </row>
    <row r="19" spans="2:5" ht="12.75">
      <c r="B19" s="22"/>
      <c r="C19" s="60" t="s">
        <v>28</v>
      </c>
      <c r="D19" s="63">
        <v>1.95</v>
      </c>
      <c r="E19" s="32">
        <f t="shared" si="0"/>
        <v>0</v>
      </c>
    </row>
    <row r="20" spans="2:5" ht="12.75">
      <c r="B20" s="22"/>
      <c r="C20" s="60" t="s">
        <v>29</v>
      </c>
      <c r="D20" s="63">
        <v>1.95</v>
      </c>
      <c r="E20" s="32">
        <f t="shared" si="0"/>
        <v>0</v>
      </c>
    </row>
    <row r="21" spans="2:5" ht="12.75">
      <c r="B21" s="22"/>
      <c r="C21" s="60" t="s">
        <v>65</v>
      </c>
      <c r="D21" s="63">
        <v>1.95</v>
      </c>
      <c r="E21" s="32">
        <f t="shared" si="0"/>
        <v>0</v>
      </c>
    </row>
    <row r="22" spans="2:5" ht="12.75">
      <c r="B22" s="22"/>
      <c r="C22" s="60" t="s">
        <v>66</v>
      </c>
      <c r="D22" s="63">
        <v>1.95</v>
      </c>
      <c r="E22" s="32">
        <f>SUM(B22*D22)</f>
        <v>0</v>
      </c>
    </row>
    <row r="23" spans="2:5" ht="12.75">
      <c r="B23" s="22"/>
      <c r="C23" s="60" t="s">
        <v>67</v>
      </c>
      <c r="D23" s="63">
        <v>1.95</v>
      </c>
      <c r="E23" s="32">
        <f>SUM(B23*D23)</f>
        <v>0</v>
      </c>
    </row>
    <row r="24" spans="2:5" ht="12.75">
      <c r="B24" s="22"/>
      <c r="C24" s="60" t="s">
        <v>43</v>
      </c>
      <c r="D24" s="63">
        <v>56.1</v>
      </c>
      <c r="E24" s="32">
        <f t="shared" si="0"/>
        <v>0</v>
      </c>
    </row>
    <row r="25" spans="2:5" ht="12.75">
      <c r="B25" s="22"/>
      <c r="C25" s="60" t="s">
        <v>23</v>
      </c>
      <c r="D25" s="63">
        <v>17.55</v>
      </c>
      <c r="E25" s="32">
        <f t="shared" si="0"/>
        <v>0</v>
      </c>
    </row>
    <row r="26" spans="2:5" ht="12.75">
      <c r="B26" s="22"/>
      <c r="C26" s="60" t="s">
        <v>50</v>
      </c>
      <c r="D26" s="63">
        <v>17.83</v>
      </c>
      <c r="E26" s="32">
        <f t="shared" si="0"/>
        <v>0</v>
      </c>
    </row>
    <row r="27" spans="2:5" ht="12.75">
      <c r="B27" s="22"/>
      <c r="C27" s="60" t="s">
        <v>11</v>
      </c>
      <c r="D27" s="63">
        <v>17.03</v>
      </c>
      <c r="E27" s="32">
        <f t="shared" si="0"/>
        <v>0</v>
      </c>
    </row>
    <row r="28" spans="2:5" ht="12.75">
      <c r="B28" s="22"/>
      <c r="C28" s="71" t="s">
        <v>87</v>
      </c>
      <c r="D28" s="63">
        <v>32.23</v>
      </c>
      <c r="E28" s="32">
        <f t="shared" si="0"/>
        <v>0</v>
      </c>
    </row>
    <row r="29" spans="2:5" ht="12.75">
      <c r="B29" s="22"/>
      <c r="C29" s="71" t="s">
        <v>88</v>
      </c>
      <c r="D29" s="63">
        <v>32.23</v>
      </c>
      <c r="E29" s="32">
        <f t="shared" si="0"/>
        <v>0</v>
      </c>
    </row>
    <row r="30" spans="2:5" ht="12.75">
      <c r="B30" s="22"/>
      <c r="C30" s="71" t="s">
        <v>86</v>
      </c>
      <c r="D30" s="63">
        <v>32.23</v>
      </c>
      <c r="E30" s="32">
        <f>SUM(B30*D30)</f>
        <v>0</v>
      </c>
    </row>
    <row r="31" spans="2:5" ht="12.75">
      <c r="B31" s="22"/>
      <c r="C31" s="60" t="s">
        <v>22</v>
      </c>
      <c r="D31" s="63">
        <v>22.49</v>
      </c>
      <c r="E31" s="32">
        <f>SUM(B31*D31)</f>
        <v>0</v>
      </c>
    </row>
    <row r="32" spans="2:5" ht="12.75">
      <c r="B32" s="22"/>
      <c r="C32" s="60" t="s">
        <v>12</v>
      </c>
      <c r="D32" s="63">
        <v>26.66</v>
      </c>
      <c r="E32" s="32">
        <f t="shared" si="0"/>
        <v>0</v>
      </c>
    </row>
    <row r="33" spans="2:5" ht="12.75">
      <c r="B33" s="22"/>
      <c r="C33" s="60" t="s">
        <v>13</v>
      </c>
      <c r="D33" s="63">
        <v>14.29</v>
      </c>
      <c r="E33" s="32">
        <f t="shared" si="0"/>
        <v>0</v>
      </c>
    </row>
    <row r="34" spans="2:5" ht="12.75">
      <c r="B34" s="22"/>
      <c r="C34" s="60" t="s">
        <v>40</v>
      </c>
      <c r="D34" s="63">
        <v>17.16</v>
      </c>
      <c r="E34" s="32">
        <f t="shared" si="0"/>
        <v>0</v>
      </c>
    </row>
    <row r="35" spans="2:5" ht="12.75">
      <c r="B35" s="22"/>
      <c r="C35" s="60" t="s">
        <v>41</v>
      </c>
      <c r="D35" s="63">
        <v>17.16</v>
      </c>
      <c r="E35" s="32">
        <f>SUM(B35*D35)</f>
        <v>0</v>
      </c>
    </row>
    <row r="36" spans="2:5" ht="12.75">
      <c r="B36" s="22"/>
      <c r="C36" s="60" t="s">
        <v>52</v>
      </c>
      <c r="D36" s="63">
        <v>17.16</v>
      </c>
      <c r="E36" s="32">
        <f>SUM(B36*D36)</f>
        <v>0</v>
      </c>
    </row>
    <row r="37" spans="2:5" ht="12.75">
      <c r="B37" s="22"/>
      <c r="C37" s="60" t="s">
        <v>42</v>
      </c>
      <c r="D37" s="63">
        <v>21.43</v>
      </c>
      <c r="E37" s="32">
        <f aca="true" t="shared" si="1" ref="E37:E90">SUM(B37*D37)</f>
        <v>0</v>
      </c>
    </row>
    <row r="38" spans="2:5" ht="12.75">
      <c r="B38" s="22"/>
      <c r="C38" s="71" t="s">
        <v>96</v>
      </c>
      <c r="D38" s="63">
        <v>39.13</v>
      </c>
      <c r="E38" s="32">
        <f t="shared" si="1"/>
        <v>0</v>
      </c>
    </row>
    <row r="39" spans="2:5" ht="12.75">
      <c r="B39" s="22"/>
      <c r="C39" s="71" t="s">
        <v>97</v>
      </c>
      <c r="D39" s="63">
        <v>24.96</v>
      </c>
      <c r="E39" s="32">
        <f t="shared" si="1"/>
        <v>0</v>
      </c>
    </row>
    <row r="40" spans="2:5" ht="12.75">
      <c r="B40" s="22"/>
      <c r="C40" s="71" t="s">
        <v>85</v>
      </c>
      <c r="D40" s="63">
        <v>10.23</v>
      </c>
      <c r="E40" s="32">
        <f t="shared" si="1"/>
        <v>0</v>
      </c>
    </row>
    <row r="41" spans="2:5" ht="12.75">
      <c r="B41" s="22"/>
      <c r="C41" s="60" t="s">
        <v>14</v>
      </c>
      <c r="D41" s="63">
        <v>14.3</v>
      </c>
      <c r="E41" s="32">
        <f t="shared" si="1"/>
        <v>0</v>
      </c>
    </row>
    <row r="42" spans="2:5" ht="12.75">
      <c r="B42" s="22"/>
      <c r="C42" s="60" t="s">
        <v>38</v>
      </c>
      <c r="D42" s="63">
        <v>3.58</v>
      </c>
      <c r="E42" s="32">
        <f t="shared" si="1"/>
        <v>0</v>
      </c>
    </row>
    <row r="43" spans="2:5" ht="12.75">
      <c r="B43" s="22"/>
      <c r="C43" s="60" t="s">
        <v>36</v>
      </c>
      <c r="D43" s="63">
        <v>3.58</v>
      </c>
      <c r="E43" s="32">
        <f t="shared" si="1"/>
        <v>0</v>
      </c>
    </row>
    <row r="44" spans="2:5" ht="12.75">
      <c r="B44" s="22"/>
      <c r="C44" s="60" t="s">
        <v>37</v>
      </c>
      <c r="D44" s="63">
        <v>3.58</v>
      </c>
      <c r="E44" s="32">
        <f t="shared" si="1"/>
        <v>0</v>
      </c>
    </row>
    <row r="45" spans="2:5" ht="12.75">
      <c r="B45" s="22"/>
      <c r="C45" s="60" t="s">
        <v>39</v>
      </c>
      <c r="D45" s="63">
        <v>3.58</v>
      </c>
      <c r="E45" s="32">
        <f t="shared" si="1"/>
        <v>0</v>
      </c>
    </row>
    <row r="46" spans="2:5" ht="12.75">
      <c r="B46" s="22"/>
      <c r="C46" s="60" t="s">
        <v>30</v>
      </c>
      <c r="D46" s="63">
        <v>2.58</v>
      </c>
      <c r="E46" s="32">
        <f t="shared" si="1"/>
        <v>0</v>
      </c>
    </row>
    <row r="47" spans="2:5" ht="12.75">
      <c r="B47" s="22"/>
      <c r="C47" s="60" t="s">
        <v>31</v>
      </c>
      <c r="D47" s="63">
        <v>2.58</v>
      </c>
      <c r="E47" s="32">
        <f t="shared" si="1"/>
        <v>0</v>
      </c>
    </row>
    <row r="48" spans="2:5" ht="12.75">
      <c r="B48" s="22"/>
      <c r="C48" s="60" t="s">
        <v>32</v>
      </c>
      <c r="D48" s="63">
        <v>2.58</v>
      </c>
      <c r="E48" s="32">
        <f t="shared" si="1"/>
        <v>0</v>
      </c>
    </row>
    <row r="49" spans="2:5" ht="12.75">
      <c r="B49" s="22"/>
      <c r="C49" s="60" t="s">
        <v>33</v>
      </c>
      <c r="D49" s="63">
        <v>2.58</v>
      </c>
      <c r="E49" s="32">
        <f t="shared" si="1"/>
        <v>0</v>
      </c>
    </row>
    <row r="50" spans="2:5" ht="12.75">
      <c r="B50" s="22"/>
      <c r="C50" s="60" t="s">
        <v>34</v>
      </c>
      <c r="D50" s="63">
        <v>2.58</v>
      </c>
      <c r="E50" s="32">
        <f t="shared" si="1"/>
        <v>0</v>
      </c>
    </row>
    <row r="51" spans="2:5" ht="12.75">
      <c r="B51" s="22"/>
      <c r="C51" s="71" t="s">
        <v>76</v>
      </c>
      <c r="D51" s="63">
        <v>5.16</v>
      </c>
      <c r="E51" s="32">
        <f t="shared" si="1"/>
        <v>0</v>
      </c>
    </row>
    <row r="52" spans="2:5" ht="12.75">
      <c r="B52" s="22"/>
      <c r="C52" s="60" t="s">
        <v>51</v>
      </c>
      <c r="D52" s="63">
        <v>2.58</v>
      </c>
      <c r="E52" s="32">
        <f>SUM(B52*D52)</f>
        <v>0</v>
      </c>
    </row>
    <row r="53" spans="2:5" ht="12.75">
      <c r="B53" s="22"/>
      <c r="C53" s="60" t="s">
        <v>60</v>
      </c>
      <c r="D53" s="63">
        <v>5.16</v>
      </c>
      <c r="E53" s="32">
        <f>SUM(B53*D53)</f>
        <v>0</v>
      </c>
    </row>
    <row r="54" spans="2:5" ht="12.75">
      <c r="B54" s="22"/>
      <c r="C54" s="60" t="s">
        <v>35</v>
      </c>
      <c r="D54" s="63">
        <v>2.58</v>
      </c>
      <c r="E54" s="32">
        <f t="shared" si="1"/>
        <v>0</v>
      </c>
    </row>
    <row r="55" spans="2:5" ht="12.75">
      <c r="B55" s="22"/>
      <c r="C55" s="60" t="s">
        <v>61</v>
      </c>
      <c r="D55" s="63">
        <v>5.16</v>
      </c>
      <c r="E55" s="32">
        <f t="shared" si="1"/>
        <v>0</v>
      </c>
    </row>
    <row r="56" spans="2:5" ht="12.75">
      <c r="B56" s="22"/>
      <c r="C56" s="71" t="s">
        <v>83</v>
      </c>
      <c r="D56" s="63">
        <v>14.25</v>
      </c>
      <c r="E56" s="32">
        <f t="shared" si="1"/>
        <v>0</v>
      </c>
    </row>
    <row r="57" spans="2:5" ht="12.75">
      <c r="B57" s="22"/>
      <c r="C57" s="60" t="s">
        <v>3</v>
      </c>
      <c r="D57" s="63">
        <v>2.01</v>
      </c>
      <c r="E57" s="32">
        <f t="shared" si="1"/>
        <v>0</v>
      </c>
    </row>
    <row r="58" spans="2:5" ht="12.75">
      <c r="B58" s="22"/>
      <c r="C58" s="60" t="s">
        <v>4</v>
      </c>
      <c r="D58" s="63">
        <v>2.01</v>
      </c>
      <c r="E58" s="32">
        <f t="shared" si="1"/>
        <v>0</v>
      </c>
    </row>
    <row r="59" spans="2:5" ht="12.75">
      <c r="B59" s="22"/>
      <c r="C59" s="71" t="s">
        <v>77</v>
      </c>
      <c r="D59" s="63">
        <v>19.01</v>
      </c>
      <c r="E59" s="32">
        <f t="shared" si="1"/>
        <v>0</v>
      </c>
    </row>
    <row r="60" spans="2:5" ht="12.75">
      <c r="B60" s="22"/>
      <c r="C60" s="60" t="s">
        <v>57</v>
      </c>
      <c r="D60" s="63">
        <v>2.76</v>
      </c>
      <c r="E60" s="32">
        <f t="shared" si="1"/>
        <v>0</v>
      </c>
    </row>
    <row r="61" spans="2:5" ht="12.75">
      <c r="B61" s="22"/>
      <c r="C61" s="71" t="s">
        <v>89</v>
      </c>
      <c r="D61" s="63">
        <v>14</v>
      </c>
      <c r="E61" s="32">
        <f t="shared" si="1"/>
        <v>0</v>
      </c>
    </row>
    <row r="62" spans="2:5" ht="12.75">
      <c r="B62" s="22"/>
      <c r="C62" s="71" t="s">
        <v>82</v>
      </c>
      <c r="D62" s="63">
        <v>18.63</v>
      </c>
      <c r="E62" s="32">
        <f>SUM(B62*D62)</f>
        <v>0</v>
      </c>
    </row>
    <row r="63" spans="2:5" ht="12.75">
      <c r="B63" s="22"/>
      <c r="C63" s="71" t="s">
        <v>98</v>
      </c>
      <c r="D63" s="63">
        <v>84.47</v>
      </c>
      <c r="E63" s="32">
        <f t="shared" si="1"/>
        <v>0</v>
      </c>
    </row>
    <row r="64" spans="2:5" ht="12.75">
      <c r="B64" s="22"/>
      <c r="C64" s="71" t="s">
        <v>99</v>
      </c>
      <c r="D64" s="63">
        <v>91.36</v>
      </c>
      <c r="E64" s="32">
        <f t="shared" si="1"/>
        <v>0</v>
      </c>
    </row>
    <row r="65" spans="2:5" ht="12.75">
      <c r="B65" s="22"/>
      <c r="C65" s="71" t="s">
        <v>91</v>
      </c>
      <c r="D65" s="63">
        <v>2.84</v>
      </c>
      <c r="E65" s="32">
        <f>SUM(B65*D65)</f>
        <v>0</v>
      </c>
    </row>
    <row r="66" spans="2:5" ht="12.75">
      <c r="B66" s="22"/>
      <c r="C66" s="71" t="s">
        <v>92</v>
      </c>
      <c r="D66" s="63">
        <v>2.84</v>
      </c>
      <c r="E66" s="32">
        <f>SUM(B66*D66)</f>
        <v>0</v>
      </c>
    </row>
    <row r="67" spans="2:5" ht="12.75">
      <c r="B67" s="22"/>
      <c r="C67" s="71" t="s">
        <v>93</v>
      </c>
      <c r="D67" s="63">
        <v>2.84</v>
      </c>
      <c r="E67" s="32">
        <f>SUM(B67*D67)</f>
        <v>0</v>
      </c>
    </row>
    <row r="68" spans="2:5" ht="12.75">
      <c r="B68" s="22"/>
      <c r="C68" s="71" t="s">
        <v>90</v>
      </c>
      <c r="D68" s="63">
        <v>2.84</v>
      </c>
      <c r="E68" s="32">
        <f t="shared" si="1"/>
        <v>0</v>
      </c>
    </row>
    <row r="69" spans="2:5" ht="12.75">
      <c r="B69" s="22"/>
      <c r="C69" s="60" t="s">
        <v>16</v>
      </c>
      <c r="D69" s="63">
        <v>2.84</v>
      </c>
      <c r="E69" s="32">
        <f t="shared" si="1"/>
        <v>0</v>
      </c>
    </row>
    <row r="70" spans="2:5" ht="12.75">
      <c r="B70" s="22"/>
      <c r="C70" s="60" t="s">
        <v>17</v>
      </c>
      <c r="D70" s="63">
        <v>2.84</v>
      </c>
      <c r="E70" s="32">
        <f t="shared" si="1"/>
        <v>0</v>
      </c>
    </row>
    <row r="71" spans="2:5" ht="12.75">
      <c r="B71" s="22"/>
      <c r="C71" s="60" t="s">
        <v>15</v>
      </c>
      <c r="D71" s="63">
        <v>3.26</v>
      </c>
      <c r="E71" s="32">
        <f t="shared" si="1"/>
        <v>0</v>
      </c>
    </row>
    <row r="72" spans="2:5" ht="12.75">
      <c r="B72" s="22"/>
      <c r="C72" s="60" t="s">
        <v>62</v>
      </c>
      <c r="D72" s="63">
        <v>41.07</v>
      </c>
      <c r="E72" s="32">
        <f t="shared" si="1"/>
        <v>0</v>
      </c>
    </row>
    <row r="73" spans="2:5" ht="12.75">
      <c r="B73" s="22"/>
      <c r="C73" s="60" t="s">
        <v>53</v>
      </c>
      <c r="D73" s="63">
        <v>6.85</v>
      </c>
      <c r="E73" s="32">
        <f t="shared" si="1"/>
        <v>0</v>
      </c>
    </row>
    <row r="74" spans="2:5" ht="12.75">
      <c r="B74" s="22"/>
      <c r="C74" s="71" t="s">
        <v>80</v>
      </c>
      <c r="D74" s="63">
        <v>2.91</v>
      </c>
      <c r="E74" s="32">
        <f t="shared" si="1"/>
        <v>0</v>
      </c>
    </row>
    <row r="75" spans="2:5" ht="12.75">
      <c r="B75" s="22"/>
      <c r="C75" s="71" t="s">
        <v>81</v>
      </c>
      <c r="D75" s="63">
        <v>1.96</v>
      </c>
      <c r="E75" s="32">
        <f t="shared" si="1"/>
        <v>0</v>
      </c>
    </row>
    <row r="76" spans="2:5" ht="12.75">
      <c r="B76" s="22"/>
      <c r="C76" s="60" t="s">
        <v>68</v>
      </c>
      <c r="D76" s="64">
        <v>2.15</v>
      </c>
      <c r="E76" s="32">
        <f t="shared" si="1"/>
        <v>0</v>
      </c>
    </row>
    <row r="77" spans="2:5" ht="12.75">
      <c r="B77" s="22"/>
      <c r="C77" s="71" t="s">
        <v>100</v>
      </c>
      <c r="D77" s="63">
        <v>13.07</v>
      </c>
      <c r="E77" s="32">
        <f t="shared" si="1"/>
        <v>0</v>
      </c>
    </row>
    <row r="78" spans="2:5" ht="12.75">
      <c r="B78" s="22"/>
      <c r="C78" s="71" t="s">
        <v>84</v>
      </c>
      <c r="D78" s="63">
        <v>28.4</v>
      </c>
      <c r="E78" s="32">
        <f t="shared" si="1"/>
        <v>0</v>
      </c>
    </row>
    <row r="79" spans="2:5" ht="12.75">
      <c r="B79" s="22"/>
      <c r="C79" s="60" t="s">
        <v>63</v>
      </c>
      <c r="D79" s="63">
        <v>28.4</v>
      </c>
      <c r="E79" s="32">
        <f t="shared" si="1"/>
        <v>0</v>
      </c>
    </row>
    <row r="80" spans="2:5" ht="12.75">
      <c r="B80" s="22"/>
      <c r="C80" s="60" t="s">
        <v>58</v>
      </c>
      <c r="D80" s="63">
        <v>2.84</v>
      </c>
      <c r="E80" s="32">
        <f t="shared" si="1"/>
        <v>0</v>
      </c>
    </row>
    <row r="81" spans="2:5" ht="12.75">
      <c r="B81" s="22"/>
      <c r="C81" s="60" t="s">
        <v>59</v>
      </c>
      <c r="D81" s="63">
        <v>56.87</v>
      </c>
      <c r="E81" s="32">
        <f t="shared" si="1"/>
        <v>0</v>
      </c>
    </row>
    <row r="82" spans="2:5" ht="12.75">
      <c r="B82" s="22"/>
      <c r="C82" s="71" t="s">
        <v>95</v>
      </c>
      <c r="D82" s="63">
        <v>6.3</v>
      </c>
      <c r="E82" s="32">
        <f t="shared" si="1"/>
        <v>0</v>
      </c>
    </row>
    <row r="83" spans="2:5" ht="12.75">
      <c r="B83" s="22"/>
      <c r="C83" s="71" t="s">
        <v>94</v>
      </c>
      <c r="D83" s="63">
        <v>50.4</v>
      </c>
      <c r="E83" s="32">
        <f t="shared" si="1"/>
        <v>0</v>
      </c>
    </row>
    <row r="84" spans="2:5" ht="12.75">
      <c r="B84" s="22"/>
      <c r="C84" s="60" t="s">
        <v>69</v>
      </c>
      <c r="D84" s="63">
        <v>5.05</v>
      </c>
      <c r="E84" s="32">
        <f t="shared" si="1"/>
        <v>0</v>
      </c>
    </row>
    <row r="85" spans="2:5" ht="12.75">
      <c r="B85" s="22"/>
      <c r="C85" s="60" t="s">
        <v>64</v>
      </c>
      <c r="D85" s="63">
        <v>40.43</v>
      </c>
      <c r="E85" s="32">
        <f t="shared" si="1"/>
        <v>0</v>
      </c>
    </row>
    <row r="86" spans="2:5" ht="12.75">
      <c r="B86" s="22"/>
      <c r="C86" s="71" t="s">
        <v>78</v>
      </c>
      <c r="D86" s="63">
        <v>11.87</v>
      </c>
      <c r="E86" s="32">
        <f t="shared" si="1"/>
        <v>0</v>
      </c>
    </row>
    <row r="87" spans="2:5" ht="12.75">
      <c r="B87" s="22"/>
      <c r="C87" s="71" t="s">
        <v>79</v>
      </c>
      <c r="D87" s="63">
        <v>47.97</v>
      </c>
      <c r="E87" s="32">
        <f t="shared" si="1"/>
        <v>0</v>
      </c>
    </row>
    <row r="88" spans="2:5" ht="12.75">
      <c r="B88" s="22"/>
      <c r="C88" s="60" t="s">
        <v>54</v>
      </c>
      <c r="D88" s="63">
        <v>18.24</v>
      </c>
      <c r="E88" s="32">
        <f t="shared" si="1"/>
        <v>0</v>
      </c>
    </row>
    <row r="89" spans="2:5" ht="12.75">
      <c r="B89" s="22"/>
      <c r="C89" s="60" t="s">
        <v>55</v>
      </c>
      <c r="D89" s="63">
        <v>18.01</v>
      </c>
      <c r="E89" s="32">
        <f t="shared" si="1"/>
        <v>0</v>
      </c>
    </row>
    <row r="90" spans="2:5" ht="12.75">
      <c r="B90" s="22"/>
      <c r="C90" s="60" t="s">
        <v>56</v>
      </c>
      <c r="D90" s="63">
        <v>18.18</v>
      </c>
      <c r="E90" s="32">
        <f t="shared" si="1"/>
        <v>0</v>
      </c>
    </row>
    <row r="91" spans="2:5" ht="12.75">
      <c r="B91" s="22"/>
      <c r="C91" s="59"/>
      <c r="D91" s="56"/>
      <c r="E91" s="32"/>
    </row>
    <row r="92" spans="2:5" ht="12.75">
      <c r="B92" s="22"/>
      <c r="C92" s="23" t="s">
        <v>24</v>
      </c>
      <c r="D92" s="33"/>
      <c r="E92" s="34">
        <f>SUM(E16:E91)</f>
        <v>0</v>
      </c>
    </row>
    <row r="93" spans="1:5" ht="12.75">
      <c r="A93" s="58" t="s">
        <v>48</v>
      </c>
      <c r="B93" s="43" t="s">
        <v>46</v>
      </c>
      <c r="C93" s="57" t="s">
        <v>47</v>
      </c>
      <c r="D93" s="35">
        <f>IF(B93="Yes",E92*0.1,0)</f>
        <v>0</v>
      </c>
      <c r="E93" s="36">
        <f>IF(B93="Yes",+E92*0.1,0)</f>
        <v>0</v>
      </c>
    </row>
    <row r="94" spans="2:5" ht="12.75">
      <c r="B94" s="22"/>
      <c r="C94" s="23" t="s">
        <v>25</v>
      </c>
      <c r="D94" s="33"/>
      <c r="E94" s="37">
        <f>SUM(E92:E93)</f>
        <v>0</v>
      </c>
    </row>
    <row r="95" spans="2:5" ht="12.75">
      <c r="B95" s="22"/>
      <c r="C95" s="24" t="s">
        <v>6</v>
      </c>
      <c r="D95" s="33"/>
      <c r="E95" s="37">
        <f>E94*0.03</f>
        <v>0</v>
      </c>
    </row>
    <row r="96" spans="2:5" ht="12.75">
      <c r="B96" s="22"/>
      <c r="C96" s="72" t="str">
        <f>IF(B93="Delivery?","Please choose if you would like this order delivered","")</f>
        <v>Please choose if you would like this order delivered</v>
      </c>
      <c r="D96" s="73"/>
      <c r="E96" s="74"/>
    </row>
    <row r="97" spans="2:5" ht="13.5" thickBot="1">
      <c r="B97" s="25"/>
      <c r="C97" s="26" t="s">
        <v>5</v>
      </c>
      <c r="D97" s="38"/>
      <c r="E97" s="55">
        <f>SUM(E94:E96)</f>
        <v>0</v>
      </c>
    </row>
    <row r="98" spans="2:5" ht="5.25" customHeight="1" thickBot="1">
      <c r="B98" s="27"/>
      <c r="C98" s="28"/>
      <c r="D98" s="39"/>
      <c r="E98" s="40"/>
    </row>
    <row r="115" ht="12.75">
      <c r="B115" s="41"/>
    </row>
    <row r="116" ht="12.75">
      <c r="B116" s="41"/>
    </row>
    <row r="117" ht="12.75">
      <c r="B117" s="41"/>
    </row>
    <row r="118" ht="12.75">
      <c r="B118" s="42" t="s">
        <v>46</v>
      </c>
    </row>
    <row r="119" ht="12.75">
      <c r="B119" s="41" t="s">
        <v>44</v>
      </c>
    </row>
    <row r="120" ht="12.75">
      <c r="B120" s="41" t="s">
        <v>45</v>
      </c>
    </row>
    <row r="121" ht="12.75">
      <c r="B121" s="41"/>
    </row>
    <row r="122" ht="12.75">
      <c r="B122" s="41"/>
    </row>
    <row r="123" ht="12.75">
      <c r="B123" s="41"/>
    </row>
    <row r="124" ht="12.75">
      <c r="B124" s="41"/>
    </row>
  </sheetData>
  <sheetProtection/>
  <mergeCells count="1">
    <mergeCell ref="C96:E96"/>
  </mergeCells>
  <conditionalFormatting sqref="B93">
    <cfRule type="cellIs" priority="16" dxfId="15" operator="equal" stopIfTrue="1">
      <formula>"Delivery?"</formula>
    </cfRule>
  </conditionalFormatting>
  <conditionalFormatting sqref="C32:C64 C68:C91 C16:C29">
    <cfRule type="expression" priority="17" dxfId="0" stopIfTrue="1">
      <formula>B16&gt;0</formula>
    </cfRule>
  </conditionalFormatting>
  <conditionalFormatting sqref="D32:D64 D68:D91 D16:D29">
    <cfRule type="expression" priority="18" dxfId="0" stopIfTrue="1">
      <formula>B16&gt;0</formula>
    </cfRule>
  </conditionalFormatting>
  <conditionalFormatting sqref="E32:E64 E68:E91 E16:E29">
    <cfRule type="expression" priority="19" dxfId="0" stopIfTrue="1">
      <formula>B16&gt;0</formula>
    </cfRule>
  </conditionalFormatting>
  <conditionalFormatting sqref="C30:C31">
    <cfRule type="expression" priority="13" dxfId="0" stopIfTrue="1">
      <formula>B30&gt;0</formula>
    </cfRule>
  </conditionalFormatting>
  <conditionalFormatting sqref="D30:D31">
    <cfRule type="expression" priority="14" dxfId="0" stopIfTrue="1">
      <formula>B30&gt;0</formula>
    </cfRule>
  </conditionalFormatting>
  <conditionalFormatting sqref="E30:E31">
    <cfRule type="expression" priority="15" dxfId="0" stopIfTrue="1">
      <formula>B30&gt;0</formula>
    </cfRule>
  </conditionalFormatting>
  <conditionalFormatting sqref="C65">
    <cfRule type="expression" priority="10" dxfId="0" stopIfTrue="1">
      <formula>B65&gt;0</formula>
    </cfRule>
  </conditionalFormatting>
  <conditionalFormatting sqref="D65">
    <cfRule type="expression" priority="11" dxfId="0" stopIfTrue="1">
      <formula>B65&gt;0</formula>
    </cfRule>
  </conditionalFormatting>
  <conditionalFormatting sqref="E65">
    <cfRule type="expression" priority="12" dxfId="0" stopIfTrue="1">
      <formula>B65&gt;0</formula>
    </cfRule>
  </conditionalFormatting>
  <conditionalFormatting sqref="C66">
    <cfRule type="expression" priority="7" dxfId="0" stopIfTrue="1">
      <formula>B66&gt;0</formula>
    </cfRule>
  </conditionalFormatting>
  <conditionalFormatting sqref="D66">
    <cfRule type="expression" priority="8" dxfId="0" stopIfTrue="1">
      <formula>B66&gt;0</formula>
    </cfRule>
  </conditionalFormatting>
  <conditionalFormatting sqref="E66">
    <cfRule type="expression" priority="9" dxfId="0" stopIfTrue="1">
      <formula>B66&gt;0</formula>
    </cfRule>
  </conditionalFormatting>
  <conditionalFormatting sqref="C67">
    <cfRule type="expression" priority="4" dxfId="0" stopIfTrue="1">
      <formula>B67&gt;0</formula>
    </cfRule>
  </conditionalFormatting>
  <conditionalFormatting sqref="D67">
    <cfRule type="expression" priority="5" dxfId="0" stopIfTrue="1">
      <formula>B67&gt;0</formula>
    </cfRule>
  </conditionalFormatting>
  <conditionalFormatting sqref="E67">
    <cfRule type="expression" priority="6" dxfId="0" stopIfTrue="1">
      <formula>B67&gt;0</formula>
    </cfRule>
  </conditionalFormatting>
  <dataValidations count="1">
    <dataValidation type="list" allowBlank="1" showInputMessage="1" showErrorMessage="1" error="Please enter &quot;Yes&quot; or &quot;No&quot;" sqref="B93">
      <formula1>$B$118:$B$120</formula1>
    </dataValidation>
  </dataValidations>
  <printOptions/>
  <pageMargins left="0.75" right="0.75" top="0.75" bottom="0.75" header="0.5" footer="0.5"/>
  <pageSetup fitToHeight="2" horizontalDpi="600" verticalDpi="600" orientation="portrait" scale="87" r:id="rId2"/>
  <rowBreaks count="1" manualBreakCount="1">
    <brk id="55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Milton 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flik</dc:creator>
  <cp:keywords/>
  <dc:description/>
  <cp:lastModifiedBy>Santoemmo, Michael</cp:lastModifiedBy>
  <cp:lastPrinted>2015-07-13T17:12:58Z</cp:lastPrinted>
  <dcterms:created xsi:type="dcterms:W3CDTF">2004-08-03T13:41:31Z</dcterms:created>
  <dcterms:modified xsi:type="dcterms:W3CDTF">2015-07-13T17:13:11Z</dcterms:modified>
  <cp:category/>
  <cp:version/>
  <cp:contentType/>
  <cp:contentStatus/>
</cp:coreProperties>
</file>